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<sst xmlns="http://schemas.openxmlformats.org/spreadsheetml/2006/main" count="317" uniqueCount="256">
  <si>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</si>
  <si>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</si>
  <si>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</si>
  <si>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</si>
  <si>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</si>
  <si>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</si>
  <si>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</si>
  <si>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</si>
  <si>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</si>
  <si>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</si>
  <si>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</si>
  <si>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</si>
  <si>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</si>
  <si>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</si>
  <si>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</si>
  <si>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</si>
  <si>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</si>
  <si>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</si>
  <si>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</si>
  <si>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</si>
  <si>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</si>
  <si>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</si>
  <si>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</si>
  <si>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</si>
  <si>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</si>
  <si>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</si>
  <si>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</si>
  <si>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</si>
  <si>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</si>
  <si>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</si>
  <si>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</si>
  <si>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</si>
  <si>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</si>
  <si>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</si>
  <si>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</si>
  <si>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</si>
  <si>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</si>
  <si>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</si>
  <si>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</si>
  <si>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</si>
  <si>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</si>
  <si>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</si>
  <si>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</si>
  <si>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</si>
  <si>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</si>
  <si>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</si>
  <si>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</si>
  <si>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</si>
  <si>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</si>
  <si>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</si>
  <si>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</si>
  <si>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</si>
  <si>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</si>
  <si>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</si>
  <si>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</si>
  <si>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</si>
  <si>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</si>
  <si>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</si>
  <si>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</si>
  <si>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</si>
  <si>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</si>
  <si>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</si>
  <si>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</si>
  <si>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</si>
  <si>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</si>
  <si>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</si>
  <si>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</si>
  <si>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</si>
  <si>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</si>
  <si>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</si>
  <si>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</si>
  <si>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</si>
  <si>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</si>
  <si>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</si>
  <si>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</si>
  <si>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</si>
  <si>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</si>
  <si>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</si>
  <si>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</si>
  <si>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</si>
  <si>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</si>
  <si>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</si>
  <si>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</si>
  <si>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</si>
  <si>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</si>
  <si>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</si>
  <si>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</si>
  <si>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</si>
  <si>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</si>
  <si>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</si>
  <si>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</si>
  <si>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</si>
  <si>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</si>
  <si>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</si>
  <si>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</si>
  <si>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</si>
  <si>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</si>
  <si>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</si>
  <si>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</si>
  <si>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</si>
  <si>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</si>
  <si>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</si>
  <si>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</si>
  <si>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</si>
  <si>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</si>
  <si>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</si>
  <si>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</si>
  <si>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</si>
  <si>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</si>
  <si>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</si>
  <si>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</si>
  <si>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</si>
  <si>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</si>
  <si>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</si>
  <si>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</si>
  <si>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</si>
  <si>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</si>
  <si>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</si>
  <si>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</si>
  <si>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</si>
  <si>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</si>
  <si>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</si>
  <si>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</si>
  <si>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</si>
  <si>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</si>
  <si>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</si>
  <si>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</si>
  <si>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</si>
  <si>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</si>
  <si>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</si>
  <si>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</si>
  <si>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</si>
  <si>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</si>
  <si>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</si>
  <si>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</si>
  <si>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</si>
  <si>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</si>
  <si>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</si>
  <si>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</si>
  <si>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</si>
  <si>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</si>
  <si>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</si>
  <si>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</si>
  <si>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</si>
  <si>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</si>
  <si>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</si>
  <si>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</si>
  <si>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</si>
  <si>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</si>
  <si>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</si>
  <si>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</si>
  <si>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</si>
  <si>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</si>
  <si>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</si>
  <si>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</si>
  <si>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</si>
  <si>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</si>
  <si>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</si>
  <si>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</si>
  <si>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</si>
  <si>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</si>
  <si>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</si>
  <si>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</si>
  <si>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</si>
  <si>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</si>
  <si>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</si>
  <si>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</si>
  <si>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</si>
  <si>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</si>
  <si>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</si>
  <si>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</si>
  <si>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</si>
  <si>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</si>
  <si>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</si>
  <si>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</si>
  <si>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</si>
  <si>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</si>
  <si>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</si>
  <si>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</si>
  <si>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</si>
  <si>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</si>
  <si>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</si>
  <si>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</si>
  <si>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</si>
  <si>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</si>
  <si>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</si>
  <si>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</si>
  <si>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</si>
  <si>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</si>
  <si>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</si>
  <si>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</si>
  <si>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</si>
  <si>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</si>
  <si>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</si>
  <si>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</si>
  <si>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</si>
  <si>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</si>
  <si>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</si>
  <si>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</si>
  <si>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</si>
  <si>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</si>
  <si>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</si>
  <si>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</si>
  <si>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</si>
  <si>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</si>
  <si>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</si>
  <si>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</si>
  <si>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</si>
  <si>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</si>
  <si>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</si>
  <si>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</si>
  <si>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</si>
  <si>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</si>
  <si>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</si>
  <si>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</si>
  <si>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</si>
  <si>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</si>
  <si>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</si>
  <si>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</si>
  <si>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</si>
  <si>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</si>
  <si>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</si>
  <si>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</si>
  <si>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</si>
  <si>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</si>
  <si>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</si>
  <si>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</si>
  <si>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</si>
  <si>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</si>
  <si>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</si>
  <si>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</si>
  <si>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</si>
  <si>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</si>
  <si>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</si>
  <si>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</si>
  <si>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</si>
  <si>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</si>
  <si>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</si>
  <si>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</si>
  <si>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</si>
  <si>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</si>
  <si>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</si>
  <si>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</si>
  <si>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</si>
  <si>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</si>
  <si>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С.Ф. Орлова</t>
  </si>
  <si>
    <t>І.С. Семенюк</t>
  </si>
  <si>
    <t>(098)8069340</t>
  </si>
  <si>
    <t>(05168) 9 18 09</t>
  </si>
  <si>
    <t>inbox@bg.mk.court.gov.ua</t>
  </si>
  <si>
    <t>4 січня 2016 року</t>
  </si>
  <si>
    <t>2015 рік</t>
  </si>
  <si>
    <t>Березнегуватський районний суд Миколаївської області</t>
  </si>
  <si>
    <t>56203. Миколаївська область</t>
  </si>
  <si>
    <t>смт. Березнегувате</t>
  </si>
  <si>
    <t>вул. Леніна. 107</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</si>
</sst>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1"/>
      <color indexed="8"/>
      <name val="Calibri"/>
      <family val="2"/>
    </font>
    <font>
      <b/>
      <sz val="11"/>
      <color indexed="9"/>
      <name val="Calibri"/>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8"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9" fillId="39" borderId="10" applyNumberFormat="0" applyAlignment="0" applyProtection="0"/>
    <xf numFmtId="0" fontId="70" fillId="40" borderId="11" applyNumberFormat="0" applyAlignment="0" applyProtection="0"/>
    <xf numFmtId="0" fontId="71"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0" fillId="0" borderId="0">
      <alignment/>
      <protection/>
    </xf>
    <xf numFmtId="0" fontId="75" fillId="0" borderId="15" applyNumberFormat="0" applyFill="0" applyAlignment="0" applyProtection="0"/>
    <xf numFmtId="0" fontId="76" fillId="41" borderId="16" applyNumberFormat="0" applyAlignment="0" applyProtection="0"/>
    <xf numFmtId="0" fontId="77" fillId="0" borderId="0" applyNumberFormat="0" applyFill="0" applyBorder="0" applyAlignment="0" applyProtection="0"/>
    <xf numFmtId="0" fontId="78"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79" fillId="43" borderId="0" applyNumberFormat="0" applyBorder="0" applyAlignment="0" applyProtection="0"/>
    <xf numFmtId="0" fontId="80"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3"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4"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5" fillId="0" borderId="19" xfId="0" applyNumberFormat="1" applyFont="1" applyFill="1" applyBorder="1" applyAlignment="1">
      <alignment horizontal="center" vertical="center" wrapText="1"/>
    </xf>
    <xf numFmtId="0" fontId="85" fillId="0" borderId="19" xfId="0" applyFont="1" applyFill="1" applyBorder="1" applyAlignment="1">
      <alignment horizontal="center" vertical="center" wrapText="1"/>
    </xf>
    <xf numFmtId="0" fontId="85"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6" fillId="0" borderId="19" xfId="0" applyFont="1" applyBorder="1" applyAlignment="1">
      <alignment vertical="center"/>
    </xf>
    <xf numFmtId="0" fontId="87" fillId="0" borderId="19" xfId="0" applyFont="1" applyBorder="1" applyAlignment="1">
      <alignment horizontal="left" vertical="center" wrapText="1"/>
    </xf>
    <xf numFmtId="0" fontId="86" fillId="0" borderId="19" xfId="0" applyFont="1" applyBorder="1" applyAlignment="1">
      <alignment horizontal="left" vertical="center" wrapText="1"/>
    </xf>
    <xf numFmtId="0" fontId="88" fillId="0" borderId="19" xfId="0" applyFont="1" applyBorder="1" applyAlignment="1">
      <alignment horizontal="left" vertical="center" wrapText="1"/>
    </xf>
    <xf numFmtId="0" fontId="89"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7"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0" fillId="0" borderId="22" xfId="0" applyFont="1" applyBorder="1" applyAlignment="1">
      <alignment horizontal="center" vertical="center" wrapText="1"/>
    </xf>
    <xf numFmtId="0" fontId="90" fillId="0" borderId="25" xfId="0" applyFont="1" applyBorder="1" applyAlignment="1">
      <alignment horizontal="center" vertical="center" wrapText="1"/>
    </xf>
    <xf numFmtId="0" fontId="90"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0" fillId="0" borderId="22" xfId="90" applyFont="1" applyBorder="1" applyAlignment="1">
      <alignment horizontal="center" vertical="center" wrapText="1"/>
      <protection/>
    </xf>
    <xf numFmtId="0" fontId="90" fillId="0" borderId="25" xfId="90" applyFont="1" applyBorder="1" applyAlignment="1">
      <alignment horizontal="center" vertical="center" wrapText="1"/>
      <protection/>
    </xf>
    <xf numFmtId="0" fontId="90"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11</v>
      </c>
      <c r="F10" s="113">
        <v>11</v>
      </c>
      <c r="G10" s="113">
        <v>10</v>
      </c>
      <c r="H10" s="113">
        <v>1</v>
      </c>
      <c r="I10" s="113"/>
      <c r="J10" s="113"/>
      <c r="K10" s="113">
        <v>9</v>
      </c>
      <c r="L10" s="113"/>
      <c r="M10" s="117">
        <v>1</v>
      </c>
      <c r="N10" s="98">
        <v>1</v>
      </c>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215</v>
      </c>
      <c r="F15" s="113">
        <v>143</v>
      </c>
      <c r="G15" s="113">
        <v>215</v>
      </c>
      <c r="H15" s="113"/>
      <c r="I15" s="113"/>
      <c r="J15" s="113">
        <v>40</v>
      </c>
      <c r="K15" s="113">
        <v>175</v>
      </c>
      <c r="L15" s="113"/>
      <c r="M15" s="113"/>
      <c r="N15" s="113" t="s">
        <v>147</v>
      </c>
      <c r="O15" s="120">
        <f t="shared" si="0"/>
        <v>72</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v>2</v>
      </c>
      <c r="F18" s="113">
        <v>2</v>
      </c>
      <c r="G18" s="113">
        <v>2</v>
      </c>
      <c r="H18" s="113" t="s">
        <v>147</v>
      </c>
      <c r="I18" s="113" t="s">
        <v>147</v>
      </c>
      <c r="J18" s="113"/>
      <c r="K18" s="113">
        <v>2</v>
      </c>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213</v>
      </c>
      <c r="F21" s="113">
        <v>141</v>
      </c>
      <c r="G21" s="113">
        <v>213</v>
      </c>
      <c r="H21" s="113"/>
      <c r="I21" s="113"/>
      <c r="J21" s="113">
        <v>40</v>
      </c>
      <c r="K21" s="113">
        <v>173</v>
      </c>
      <c r="L21" s="113"/>
      <c r="M21" s="113"/>
      <c r="N21" s="113" t="s">
        <v>147</v>
      </c>
      <c r="O21" s="120">
        <f t="shared" si="0"/>
        <v>72</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226</v>
      </c>
      <c r="F23" s="113">
        <f>F10+F12+F15+F22</f>
        <v>154</v>
      </c>
      <c r="G23" s="113">
        <f>G10+G12+G15+G22</f>
        <v>225</v>
      </c>
      <c r="H23" s="113">
        <f>H10+H15</f>
        <v>1</v>
      </c>
      <c r="I23" s="113">
        <f>I10+I15</f>
        <v>0</v>
      </c>
      <c r="J23" s="113">
        <f>J10+J12+J15</f>
        <v>40</v>
      </c>
      <c r="K23" s="113">
        <f>K10+K12+K15</f>
        <v>184</v>
      </c>
      <c r="L23" s="113">
        <f>L10+L12+L15+L22</f>
        <v>0</v>
      </c>
      <c r="M23" s="119">
        <f>M10+M12+M15+M22</f>
        <v>1</v>
      </c>
      <c r="N23" s="119">
        <f>N10</f>
        <v>1</v>
      </c>
      <c r="O23" s="120">
        <f t="shared" si="0"/>
        <v>72</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14</v>
      </c>
      <c r="G31" s="121">
        <v>11</v>
      </c>
      <c r="H31" s="121">
        <v>13</v>
      </c>
      <c r="I31" s="121">
        <v>11</v>
      </c>
      <c r="J31" s="121">
        <v>10</v>
      </c>
      <c r="K31" s="121">
        <v>1</v>
      </c>
      <c r="L31" s="121">
        <v>1</v>
      </c>
      <c r="M31" s="121">
        <v>1</v>
      </c>
      <c r="N31" s="121">
        <v>1</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&amp;L412D588B&amp;CФорма № 2-А, Підрозділ: Березнегуватський районний суд Миколаївської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3</v>
      </c>
      <c r="E12" s="98">
        <v>3</v>
      </c>
      <c r="F12" s="98">
        <v>3</v>
      </c>
      <c r="G12" s="98">
        <v>2</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3</v>
      </c>
      <c r="E24" s="98">
        <v>3</v>
      </c>
      <c r="F24" s="98">
        <v>3</v>
      </c>
      <c r="G24" s="98">
        <v>2</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3</v>
      </c>
      <c r="E25" s="98">
        <v>3</v>
      </c>
      <c r="F25" s="98">
        <v>3</v>
      </c>
      <c r="G25" s="98">
        <v>2</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v>1</v>
      </c>
      <c r="G43" s="98">
        <v>1</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v>1</v>
      </c>
      <c r="G45" s="98">
        <v>1</v>
      </c>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v>1</v>
      </c>
      <c r="G46" s="98">
        <v>1</v>
      </c>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v>
      </c>
      <c r="D88" s="98">
        <v>4</v>
      </c>
      <c r="E88" s="98">
        <v>4</v>
      </c>
      <c r="F88" s="98">
        <v>3</v>
      </c>
      <c r="G88" s="98">
        <v>3</v>
      </c>
      <c r="H88" s="98"/>
      <c r="I88" s="98">
        <v>1</v>
      </c>
      <c r="J88" s="98"/>
      <c r="K88" s="116">
        <v>1</v>
      </c>
      <c r="L88" s="98"/>
      <c r="M88" s="98">
        <v>14698</v>
      </c>
      <c r="N88" s="112">
        <v>11612</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2</v>
      </c>
      <c r="E90" s="98">
        <v>2</v>
      </c>
      <c r="F90" s="98">
        <v>2</v>
      </c>
      <c r="G90" s="98">
        <v>2</v>
      </c>
      <c r="H90" s="98"/>
      <c r="I90" s="98"/>
      <c r="J90" s="98"/>
      <c r="K90" s="116"/>
      <c r="L90" s="98"/>
      <c r="M90" s="98">
        <v>11612</v>
      </c>
      <c r="N90" s="112">
        <v>11612</v>
      </c>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v>2</v>
      </c>
      <c r="E93" s="98">
        <v>2</v>
      </c>
      <c r="F93" s="98">
        <v>2</v>
      </c>
      <c r="G93" s="98">
        <v>2</v>
      </c>
      <c r="H93" s="98"/>
      <c r="I93" s="98"/>
      <c r="J93" s="98"/>
      <c r="K93" s="116"/>
      <c r="L93" s="98"/>
      <c r="M93" s="98">
        <v>11612</v>
      </c>
      <c r="N93" s="112">
        <v>11612</v>
      </c>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v>1</v>
      </c>
      <c r="D100" s="98"/>
      <c r="E100" s="98">
        <v>1</v>
      </c>
      <c r="F100" s="98">
        <v>1</v>
      </c>
      <c r="G100" s="98">
        <v>1</v>
      </c>
      <c r="H100" s="98"/>
      <c r="I100" s="98"/>
      <c r="J100" s="98"/>
      <c r="K100" s="116"/>
      <c r="L100" s="98"/>
      <c r="M100" s="98"/>
      <c r="N100" s="112"/>
      <c r="O100" s="98"/>
      <c r="P100" s="61"/>
    </row>
    <row r="101" spans="1:16" s="4" customFormat="1" ht="18.75" customHeight="1">
      <c r="A101" s="44">
        <v>94</v>
      </c>
      <c r="B101" s="130" t="s">
        <v>198</v>
      </c>
      <c r="C101" s="112">
        <v>1</v>
      </c>
      <c r="D101" s="98"/>
      <c r="E101" s="98">
        <v>1</v>
      </c>
      <c r="F101" s="98">
        <v>1</v>
      </c>
      <c r="G101" s="98">
        <v>1</v>
      </c>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1</v>
      </c>
      <c r="D103" s="98">
        <v>3</v>
      </c>
      <c r="E103" s="98">
        <v>4</v>
      </c>
      <c r="F103" s="98">
        <v>3</v>
      </c>
      <c r="G103" s="98">
        <v>3</v>
      </c>
      <c r="H103" s="98"/>
      <c r="I103" s="98"/>
      <c r="J103" s="98">
        <v>1</v>
      </c>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3</v>
      </c>
      <c r="E108" s="98">
        <v>3</v>
      </c>
      <c r="F108" s="98">
        <v>3</v>
      </c>
      <c r="G108" s="98">
        <v>3</v>
      </c>
      <c r="H108" s="98"/>
      <c r="I108" s="98"/>
      <c r="J108" s="98"/>
      <c r="K108" s="116"/>
      <c r="L108" s="98"/>
      <c r="M108" s="98"/>
      <c r="N108" s="112"/>
      <c r="O108" s="98"/>
      <c r="P108" s="61"/>
    </row>
    <row r="109" spans="1:15" s="101" customFormat="1" ht="28.5" customHeight="1">
      <c r="A109" s="44">
        <v>102</v>
      </c>
      <c r="B109" s="131" t="s">
        <v>78</v>
      </c>
      <c r="C109" s="112">
        <v>1</v>
      </c>
      <c r="D109" s="98"/>
      <c r="E109" s="98">
        <v>1</v>
      </c>
      <c r="F109" s="98">
        <v>1</v>
      </c>
      <c r="G109" s="98">
        <v>1</v>
      </c>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v>1</v>
      </c>
      <c r="D111" s="98"/>
      <c r="E111" s="98">
        <v>1</v>
      </c>
      <c r="F111" s="98">
        <v>1</v>
      </c>
      <c r="G111" s="98">
        <v>1</v>
      </c>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3</v>
      </c>
      <c r="D114" s="112">
        <f aca="true" t="shared" si="0" ref="D114:O114">SUM(D8,D9,D12,D29,D30,D43,D49,D52,D79,D88,D103,D109,D113)</f>
        <v>11</v>
      </c>
      <c r="E114" s="112">
        <f t="shared" si="0"/>
        <v>13</v>
      </c>
      <c r="F114" s="112">
        <f t="shared" si="0"/>
        <v>11</v>
      </c>
      <c r="G114" s="112">
        <f t="shared" si="0"/>
        <v>10</v>
      </c>
      <c r="H114" s="112">
        <f t="shared" si="0"/>
        <v>0</v>
      </c>
      <c r="I114" s="112">
        <f t="shared" si="0"/>
        <v>1</v>
      </c>
      <c r="J114" s="112">
        <f t="shared" si="0"/>
        <v>1</v>
      </c>
      <c r="K114" s="112">
        <f t="shared" si="0"/>
        <v>1</v>
      </c>
      <c r="L114" s="112">
        <f t="shared" si="0"/>
        <v>0</v>
      </c>
      <c r="M114" s="112">
        <f t="shared" si="0"/>
        <v>14698</v>
      </c>
      <c r="N114" s="112">
        <f t="shared" si="0"/>
        <v>11612</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&amp;L412D588B&amp;CФорма № 2-А, Підрозділ: Березнегуватський районний суд Миколаївської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&amp;L412D588B&amp;CФорма № 2-А, Підрозділ: Березнегуватський районний суд Миколаївської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8</v>
      </c>
      <c r="L15" s="33"/>
      <c r="M15" s="23"/>
      <c r="N15" s="20"/>
      <c r="O15" s="20"/>
      <c r="P15" s="20"/>
    </row>
    <row r="16" spans="1:16" s="10" customFormat="1" ht="20.25" customHeight="1">
      <c r="A16" s="2">
        <v>12</v>
      </c>
      <c r="B16" s="306"/>
      <c r="C16" s="269" t="s">
        <v>130</v>
      </c>
      <c r="D16" s="270"/>
      <c r="E16" s="270"/>
      <c r="F16" s="270"/>
      <c r="G16" s="270"/>
      <c r="H16" s="270"/>
      <c r="I16" s="270"/>
      <c r="J16" s="271"/>
      <c r="K16" s="125"/>
      <c r="L16" s="33"/>
      <c r="M16" s="23"/>
      <c r="N16" s="20"/>
      <c r="O16" s="20"/>
      <c r="P16" s="20"/>
    </row>
    <row r="17" spans="1:16" s="10" customFormat="1" ht="22.5" customHeight="1">
      <c r="A17" s="2">
        <v>13</v>
      </c>
      <c r="B17" s="306"/>
      <c r="C17" s="266" t="s">
        <v>146</v>
      </c>
      <c r="D17" s="267"/>
      <c r="E17" s="267"/>
      <c r="F17" s="267"/>
      <c r="G17" s="267"/>
      <c r="H17" s="267"/>
      <c r="I17" s="267"/>
      <c r="J17" s="268"/>
      <c r="K17" s="125">
        <v>5</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247</v>
      </c>
      <c r="F36" s="264"/>
      <c r="G36" s="264"/>
      <c r="H36" s="160"/>
      <c r="I36" s="159"/>
      <c r="J36" s="161"/>
      <c r="K36" s="160"/>
      <c r="L36" s="162"/>
      <c r="M36" s="163"/>
      <c r="N36" s="164"/>
    </row>
    <row r="37" spans="1:15" ht="15.75">
      <c r="A37" s="83"/>
      <c r="B37" s="159" t="s">
        <v>243</v>
      </c>
      <c r="C37" s="154"/>
      <c r="D37" s="154"/>
      <c r="E37" s="263" t="s">
        <v>248</v>
      </c>
      <c r="F37" s="263"/>
      <c r="G37" s="263"/>
      <c r="H37" s="154"/>
      <c r="I37" s="154"/>
      <c r="J37" s="161"/>
      <c r="K37" s="160"/>
      <c r="L37" s="163"/>
      <c r="M37" s="163"/>
      <c r="N37" s="163"/>
      <c r="O37" s="84"/>
    </row>
    <row r="38" spans="1:15" ht="15.75" customHeight="1">
      <c r="A38" s="83"/>
      <c r="B38" s="154" t="s">
        <v>244</v>
      </c>
      <c r="C38" s="154"/>
      <c r="D38" s="154"/>
      <c r="E38" s="263" t="s">
        <v>249</v>
      </c>
      <c r="F38" s="263"/>
      <c r="G38" s="263"/>
      <c r="H38" s="154"/>
      <c r="I38" s="262" t="s">
        <v>250</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&amp;L412D588B&amp;CФорма № 2-А, Підрозділ: Березнегуватський районний суд Миколаївської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251</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t="s">
        <v>255</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&amp;L412D588B&amp;C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2016-01-05T11:18:21Z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2-А_00470_4.2015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412D588B</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